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unegenoni.sharepoint.com/sites/Pubblica/Documenti condivisi/EMMA VACCA/AMMONTARE COMPLESSIVO DEI DEBITI/"/>
    </mc:Choice>
  </mc:AlternateContent>
  <xr:revisionPtr revIDLastSave="0" documentId="14_{94C7E612-0D4C-4E63-A621-B040E11F1FCF}" xr6:coauthVersionLast="47" xr6:coauthVersionMax="47" xr10:uidLastSave="{00000000-0000-0000-0000-000000000000}"/>
  <bookViews>
    <workbookView xWindow="-120" yWindow="-120" windowWidth="29040" windowHeight="15840" xr2:uid="{BD98D06A-B38E-4F73-8049-53E49816B3D4}"/>
  </bookViews>
  <sheets>
    <sheet name="Fatture contabilizzate al 31-12" sheetId="2" r:id="rId1"/>
  </sheets>
  <calcPr calcId="191029"/>
</workbook>
</file>

<file path=xl/calcChain.xml><?xml version="1.0" encoding="utf-8"?>
<calcChain xmlns="http://schemas.openxmlformats.org/spreadsheetml/2006/main">
  <c r="I7" i="2" l="1"/>
  <c r="D7" i="2"/>
  <c r="C7" i="2"/>
  <c r="I6" i="2"/>
  <c r="D6" i="2"/>
  <c r="C6" i="2"/>
  <c r="I5" i="2"/>
  <c r="D5" i="2"/>
  <c r="C5" i="2"/>
  <c r="I4" i="2"/>
  <c r="D4" i="2"/>
  <c r="C4" i="2"/>
  <c r="I3" i="2"/>
  <c r="D3" i="2"/>
  <c r="C3" i="2"/>
</calcChain>
</file>

<file path=xl/sharedStrings.xml><?xml version="1.0" encoding="utf-8"?>
<sst xmlns="http://schemas.openxmlformats.org/spreadsheetml/2006/main" count="40" uniqueCount="29">
  <si>
    <t>Fatture contabilizzate al 31-12-2025</t>
  </si>
  <si>
    <t>16-01-2026 -</t>
  </si>
  <si>
    <t>Tipo documento</t>
  </si>
  <si>
    <t>Data documento</t>
  </si>
  <si>
    <t>Numero documento</t>
  </si>
  <si>
    <t>Identificativo SDI</t>
  </si>
  <si>
    <t>Data registrazione interna</t>
  </si>
  <si>
    <t>Numero registrazione interna</t>
  </si>
  <si>
    <t>Codice beneficiario</t>
  </si>
  <si>
    <t>Ragione sociale</t>
  </si>
  <si>
    <t>Codice fiscale</t>
  </si>
  <si>
    <t>Partita IVA</t>
  </si>
  <si>
    <t>Descrizione fattura</t>
  </si>
  <si>
    <t>Totale fattura</t>
  </si>
  <si>
    <t>Stock del debito</t>
  </si>
  <si>
    <t>Data scadenza</t>
  </si>
  <si>
    <t>Data pagamento</t>
  </si>
  <si>
    <t>Ufficio fatturazione</t>
  </si>
  <si>
    <t>F</t>
  </si>
  <si>
    <t>CONSUL.SAR.2000 - SOC.COOP. a.r.l.</t>
  </si>
  <si>
    <t>IT00640710950</t>
  </si>
  <si>
    <t>Q5K1KP</t>
  </si>
  <si>
    <t>N</t>
  </si>
  <si>
    <t>ABBANOA s.p.a</t>
  </si>
  <si>
    <t>IT02934390929</t>
  </si>
  <si>
    <t>B/Bollettazione</t>
  </si>
  <si>
    <t>UFM5XY</t>
  </si>
  <si>
    <t>I.S.M.A. di Melis Srl</t>
  </si>
  <si>
    <t>IT01039960958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</si>
</sst>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05E9A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10" xfId="0" applyFont="1" applyBorder="1" applyAlignment="1">
      <alignment horizontal="right"/>
    </xf>
    <xf numFmtId="21" fontId="18" fillId="0" borderId="10" xfId="0" applyNumberFormat="1" applyFont="1" applyBorder="1" applyAlignment="1">
      <alignment horizontal="left"/>
    </xf>
    <xf numFmtId="0" fontId="19" fillId="33" borderId="10" xfId="0" applyFont="1" applyFill="1" applyBorder="1" applyAlignment="1">
      <alignment horizontal="center"/>
    </xf>
    <xf numFmtId="0" fontId="0" fillId="0" borderId="11" xfId="0" applyBorder="1"/>
    <xf numFmtId="14" fontId="0" fillId="0" borderId="11" xfId="0" applyNumberFormat="1" applyBorder="1"/>
    <xf numFmtId="4" fontId="0" fillId="0" borderId="11" xfId="0" applyNumberForma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443DB-A1A5-4EC8-90CE-D07554024565}">
  <dimension ref="A1:P7"/>
  <sheetViews>
    <sheetView showGridLines="0" tabSelected="1" topLeftCell="B1" workbookViewId="0">
      <selection activeCell="M3" sqref="M3:M7"/>
    </sheetView>
  </sheetViews>
  <sheetFormatPr defaultRowHeight="15" x14ac:dyDescent="0.25"/>
  <cols>
    <col min="1" max="1" width="32.7109375" bestFit="1" customWidth="1"/>
    <col min="2" max="2" width="15.7109375" bestFit="1" customWidth="1"/>
    <col min="3" max="3" width="19.140625" bestFit="1" customWidth="1"/>
    <col min="4" max="4" width="16.28515625" bestFit="1" customWidth="1"/>
    <col min="5" max="5" width="24.28515625" bestFit="1" customWidth="1"/>
    <col min="6" max="6" width="27.7109375" bestFit="1" customWidth="1"/>
    <col min="7" max="7" width="18.42578125" bestFit="1" customWidth="1"/>
    <col min="8" max="8" width="33.28515625" bestFit="1" customWidth="1"/>
    <col min="9" max="9" width="13.28515625" bestFit="1" customWidth="1"/>
    <col min="10" max="10" width="13.7109375" bestFit="1" customWidth="1"/>
    <col min="11" max="11" width="18" bestFit="1" customWidth="1"/>
    <col min="12" max="12" width="13.140625" bestFit="1" customWidth="1"/>
    <col min="13" max="13" width="15.42578125" bestFit="1" customWidth="1"/>
    <col min="14" max="14" width="13.5703125" bestFit="1" customWidth="1"/>
    <col min="15" max="15" width="15.5703125" bestFit="1" customWidth="1"/>
    <col min="16" max="16" width="18.5703125" bestFit="1" customWidth="1"/>
  </cols>
  <sheetData>
    <row r="1" spans="1:16" x14ac:dyDescent="0.25">
      <c r="A1" s="1" t="s">
        <v>0</v>
      </c>
      <c r="B1" s="1" t="s">
        <v>1</v>
      </c>
      <c r="C1" s="2">
        <v>0.36128472222222224</v>
      </c>
    </row>
    <row r="2" spans="1:16" x14ac:dyDescent="0.25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</row>
    <row r="3" spans="1:16" x14ac:dyDescent="0.25">
      <c r="A3" s="4" t="s">
        <v>18</v>
      </c>
      <c r="B3" s="5">
        <v>45980</v>
      </c>
      <c r="C3" s="4" t="str">
        <f>"FATTPA 63_25"</f>
        <v>FATTPA 63_25</v>
      </c>
      <c r="D3" s="4" t="str">
        <f>"16036518890"</f>
        <v>16036518890</v>
      </c>
      <c r="E3" s="5">
        <v>45993</v>
      </c>
      <c r="F3" s="4">
        <v>624</v>
      </c>
      <c r="G3" s="4">
        <v>503</v>
      </c>
      <c r="H3" s="4" t="s">
        <v>19</v>
      </c>
      <c r="I3" s="4" t="str">
        <f>"00640710950"</f>
        <v>00640710950</v>
      </c>
      <c r="J3" s="4" t="s">
        <v>20</v>
      </c>
      <c r="K3" s="4"/>
      <c r="L3" s="6">
        <v>2635.2</v>
      </c>
      <c r="M3" s="6">
        <v>2160</v>
      </c>
      <c r="N3" s="5">
        <v>46010</v>
      </c>
      <c r="O3" s="5">
        <v>46035</v>
      </c>
      <c r="P3" s="4" t="s">
        <v>21</v>
      </c>
    </row>
    <row r="4" spans="1:16" x14ac:dyDescent="0.25">
      <c r="A4" s="4" t="s">
        <v>22</v>
      </c>
      <c r="B4" s="5">
        <v>45940</v>
      </c>
      <c r="C4" s="4" t="str">
        <f>"0150020250002418500"</f>
        <v>0150020250002418500</v>
      </c>
      <c r="D4" s="4" t="str">
        <f>"15765698231"</f>
        <v>15765698231</v>
      </c>
      <c r="E4" s="5">
        <v>46037</v>
      </c>
      <c r="F4" s="4">
        <v>41</v>
      </c>
      <c r="G4" s="4">
        <v>1048</v>
      </c>
      <c r="H4" s="4" t="s">
        <v>23</v>
      </c>
      <c r="I4" s="4" t="str">
        <f>"02934390929"</f>
        <v>02934390929</v>
      </c>
      <c r="J4" s="4" t="s">
        <v>24</v>
      </c>
      <c r="K4" s="4" t="s">
        <v>25</v>
      </c>
      <c r="L4" s="4">
        <v>-37.18</v>
      </c>
      <c r="M4" s="4">
        <v>-33.799999999999997</v>
      </c>
      <c r="N4" s="5">
        <v>45973</v>
      </c>
      <c r="O4" s="4"/>
      <c r="P4" s="4" t="s">
        <v>26</v>
      </c>
    </row>
    <row r="5" spans="1:16" x14ac:dyDescent="0.25">
      <c r="A5" s="4" t="s">
        <v>22</v>
      </c>
      <c r="B5" s="5">
        <v>45940</v>
      </c>
      <c r="C5" s="4" t="str">
        <f>"0150020250002419800"</f>
        <v>0150020250002419800</v>
      </c>
      <c r="D5" s="4" t="str">
        <f>"15765679217"</f>
        <v>15765679217</v>
      </c>
      <c r="E5" s="5">
        <v>46035</v>
      </c>
      <c r="F5" s="4">
        <v>35</v>
      </c>
      <c r="G5" s="4">
        <v>1048</v>
      </c>
      <c r="H5" s="4" t="s">
        <v>23</v>
      </c>
      <c r="I5" s="4" t="str">
        <f>"02934390929"</f>
        <v>02934390929</v>
      </c>
      <c r="J5" s="4" t="s">
        <v>24</v>
      </c>
      <c r="K5" s="4" t="s">
        <v>25</v>
      </c>
      <c r="L5" s="4">
        <v>-41.93</v>
      </c>
      <c r="M5" s="4">
        <v>-38.119999999999997</v>
      </c>
      <c r="N5" s="5">
        <v>45973</v>
      </c>
      <c r="O5" s="4"/>
      <c r="P5" s="4" t="s">
        <v>21</v>
      </c>
    </row>
    <row r="6" spans="1:16" x14ac:dyDescent="0.25">
      <c r="A6" s="4" t="s">
        <v>22</v>
      </c>
      <c r="B6" s="5">
        <v>45940</v>
      </c>
      <c r="C6" s="4" t="str">
        <f>"3140"</f>
        <v>3140</v>
      </c>
      <c r="D6" s="4" t="str">
        <f>"15737108876"</f>
        <v>15737108876</v>
      </c>
      <c r="E6" s="5">
        <v>46038</v>
      </c>
      <c r="F6" s="4">
        <v>43</v>
      </c>
      <c r="G6" s="4">
        <v>3405</v>
      </c>
      <c r="H6" s="4" t="s">
        <v>27</v>
      </c>
      <c r="I6" s="4" t="str">
        <f>""</f>
        <v/>
      </c>
      <c r="J6" s="4" t="s">
        <v>28</v>
      </c>
      <c r="K6" s="4"/>
      <c r="L6" s="4">
        <v>-183</v>
      </c>
      <c r="M6" s="4">
        <v>-150</v>
      </c>
      <c r="N6" s="5">
        <v>45971</v>
      </c>
      <c r="O6" s="4"/>
      <c r="P6" s="4" t="s">
        <v>21</v>
      </c>
    </row>
    <row r="7" spans="1:16" x14ac:dyDescent="0.25">
      <c r="A7" s="4" t="s">
        <v>18</v>
      </c>
      <c r="B7" s="5">
        <v>45919</v>
      </c>
      <c r="C7" s="4" t="str">
        <f>"3298/M"</f>
        <v>3298/M</v>
      </c>
      <c r="D7" s="4" t="str">
        <f>"15633084241"</f>
        <v>15633084241</v>
      </c>
      <c r="E7" s="5">
        <v>45930</v>
      </c>
      <c r="F7" s="4">
        <v>496</v>
      </c>
      <c r="G7" s="4">
        <v>3405</v>
      </c>
      <c r="H7" s="4" t="s">
        <v>27</v>
      </c>
      <c r="I7" s="4" t="str">
        <f>""</f>
        <v/>
      </c>
      <c r="J7" s="4" t="s">
        <v>28</v>
      </c>
      <c r="K7" s="4"/>
      <c r="L7" s="4">
        <v>183</v>
      </c>
      <c r="M7" s="4">
        <v>150</v>
      </c>
      <c r="N7" s="5">
        <v>45959</v>
      </c>
      <c r="O7" s="4"/>
      <c r="P7" s="4" t="s">
        <v>21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A0C40F44F7B94E92004199A0CBAAAA" ma:contentTypeVersion="13" ma:contentTypeDescription="Creare un nuovo documento." ma:contentTypeScope="" ma:versionID="8f2792c17b8bf5c24d1b77ff01640a3c">
  <xsd:schema xmlns:xsd="http://www.w3.org/2001/XMLSchema" xmlns:xs="http://www.w3.org/2001/XMLSchema" xmlns:p="http://schemas.microsoft.com/office/2006/metadata/properties" xmlns:ns2="56346575-a119-462a-9ac9-a356eb8f53a7" xmlns:ns3="00159964-c111-482d-b81f-aee110ddde87" targetNamespace="http://schemas.microsoft.com/office/2006/metadata/properties" ma:root="true" ma:fieldsID="923718edd2001663af4e8ff20889f13f" ns2:_="" ns3:_="">
    <xsd:import namespace="56346575-a119-462a-9ac9-a356eb8f53a7"/>
    <xsd:import namespace="00159964-c111-482d-b81f-aee110ddde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346575-a119-462a-9ac9-a356eb8f53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d29db752-9e15-4e45-a1f3-69c21e2f3b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159964-c111-482d-b81f-aee110ddde87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81f785b-f7d5-4e8b-a35a-d1fd50a99119}" ma:internalName="TaxCatchAll" ma:showField="CatchAllData" ma:web="00159964-c111-482d-b81f-aee110ddde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159964-c111-482d-b81f-aee110ddde87" xsi:nil="true"/>
    <lcf76f155ced4ddcb4097134ff3c332f xmlns="56346575-a119-462a-9ac9-a356eb8f53a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7A98A86-0E81-4F6B-954D-EC92811D7FD8}"/>
</file>

<file path=customXml/itemProps2.xml><?xml version="1.0" encoding="utf-8"?>
<ds:datastoreItem xmlns:ds="http://schemas.openxmlformats.org/officeDocument/2006/customXml" ds:itemID="{3EA78CB6-08E0-4F24-A33F-4262B57DF5ED}"/>
</file>

<file path=customXml/itemProps3.xml><?xml version="1.0" encoding="utf-8"?>
<ds:datastoreItem xmlns:ds="http://schemas.openxmlformats.org/officeDocument/2006/customXml" ds:itemID="{32D14ABF-7352-499D-B5C0-3BC3351E28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Fatture contabilizzate al 31-12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Vacca</dc:creator>
  <cp:lastModifiedBy>Emma Vacca</cp:lastModifiedBy>
  <dcterms:created xsi:type="dcterms:W3CDTF">2026-01-16T07:35:56Z</dcterms:created>
  <dcterms:modified xsi:type="dcterms:W3CDTF">2026-01-16T07:39:13Z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0x010100D8A0C40F44F7B94E92004199A0CBAAAA</vt:lpwstr>
  </property>
</Properties>
</file>