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esktop\"/>
    </mc:Choice>
  </mc:AlternateContent>
  <xr:revisionPtr revIDLastSave="0" documentId="8_{DCFE9FB6-5CE6-4256-9191-F8113D22321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alcolo incrementi 2020-202 (2)" sheetId="8" r:id="rId1"/>
    <sheet name="Foglio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F13" i="8" s="1"/>
  <c r="F19" i="8" s="1"/>
  <c r="D33" i="8"/>
  <c r="F33" i="8" s="1"/>
  <c r="C33" i="8"/>
  <c r="B33" i="8"/>
  <c r="D32" i="8"/>
  <c r="F32" i="8" s="1"/>
  <c r="C32" i="8"/>
  <c r="B32" i="8"/>
  <c r="D31" i="8"/>
  <c r="F31" i="8" s="1"/>
  <c r="C31" i="8"/>
  <c r="B31" i="8"/>
  <c r="D30" i="8"/>
  <c r="F30" i="8" s="1"/>
  <c r="C30" i="8"/>
  <c r="B30" i="8"/>
  <c r="D29" i="8"/>
  <c r="F29" i="8" s="1"/>
  <c r="C29" i="8"/>
  <c r="B29" i="8"/>
  <c r="F34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" authorId="0" shapeId="0" xr:uid="{D55E395C-D78C-4A49-A74A-CAE3E3FFDA79}">
      <text>
        <r>
          <rPr>
            <sz val="11"/>
            <color rgb="FF000000"/>
            <rFont val="Calibri"/>
            <family val="2"/>
          </rPr>
          <t xml:space="preserve">Importo del FCDE stanziato nel bilancio di previsione relativo all'ultima annualità considerata.
</t>
        </r>
      </text>
    </comment>
    <comment ref="A25" authorId="0" shapeId="0" xr:uid="{84AD1DDD-7FBD-45BB-A235-6CEDA1A1E29C}">
      <text>
        <r>
          <rPr>
            <sz val="11"/>
            <color rgb="FF000000"/>
            <rFont val="Calibri"/>
            <family val="2"/>
          </rPr>
          <t xml:space="preserve">Scegliere dal menu a tendina la fascia demografica di appartenenza dell'ente.
</t>
        </r>
      </text>
    </comment>
    <comment ref="D28" authorId="0" shapeId="0" xr:uid="{7B330319-68FC-4365-A3F4-51C5C9CB6370}">
      <text>
        <r>
          <rPr>
            <sz val="11"/>
            <color rgb="FF000000"/>
            <rFont val="Calibri"/>
            <family val="2"/>
          </rPr>
          <t xml:space="preserve">In questa colonna è calcolato l'incremento complessivo della spesa di personale rispetto a quella del 2018; nel 2025 si potrà applicare l'incremento massimo.
</t>
        </r>
      </text>
    </comment>
    <comment ref="E28" authorId="0" shapeId="0" xr:uid="{01472BCB-F24A-42DC-BDDB-EAA4CB921942}">
      <text>
        <r>
          <rPr>
            <sz val="11"/>
            <color rgb="FF000000"/>
            <rFont val="Calibri"/>
            <family val="2"/>
          </rPr>
          <t xml:space="preserve">Eventuali resti assunzionali maturati negli anni 2015 - 2019 e non utilizzati.
</t>
        </r>
      </text>
    </comment>
  </commentList>
</comments>
</file>

<file path=xl/sharedStrings.xml><?xml version="1.0" encoding="utf-8"?>
<sst xmlns="http://schemas.openxmlformats.org/spreadsheetml/2006/main" count="49" uniqueCount="46">
  <si>
    <t>Calcolo delle entrate correnti</t>
  </si>
  <si>
    <t>Entrate correnti</t>
  </si>
  <si>
    <t>Media
del triennio</t>
  </si>
  <si>
    <t>Fasce demografiche</t>
  </si>
  <si>
    <t>Comuni con meno di 1.000 abitanti</t>
  </si>
  <si>
    <t>Comuni da 1.000 a 1.999 abitanti</t>
  </si>
  <si>
    <t>Comuni da 2.000 a 2.999 abitanti</t>
  </si>
  <si>
    <t>Totale entrate correnti</t>
  </si>
  <si>
    <t>Comuni da 3.000 a 4.999 abitanti</t>
  </si>
  <si>
    <t>Comuni da 5.000 a 9.999 abitanti</t>
  </si>
  <si>
    <t>Entrate correnti nette</t>
  </si>
  <si>
    <t>Comuni da 10.000 a 59.999 abitanti</t>
  </si>
  <si>
    <t>Comuni da 60.000 a 249.999 abitanti</t>
  </si>
  <si>
    <t>Spesa del personale</t>
  </si>
  <si>
    <t>Comuni da 250.000 a 1.499.999 abitanti</t>
  </si>
  <si>
    <t>Comuni con 1.500.00 di abitanti e oltre</t>
  </si>
  <si>
    <t>Incidenza spesa del personale/entrate correnti</t>
  </si>
  <si>
    <t>Valore soglia</t>
  </si>
  <si>
    <t>Soglia di rientro</t>
  </si>
  <si>
    <t>Calcolo incrementi della spesa 2020 - 2025</t>
  </si>
  <si>
    <t>Fascia demografica dell'ente</t>
  </si>
  <si>
    <t>Calcolo incrementi annuali massimi rispetto alla spesa 2018</t>
  </si>
  <si>
    <t>Periodi</t>
  </si>
  <si>
    <t>Anno</t>
  </si>
  <si>
    <t>%
incremento</t>
  </si>
  <si>
    <t>Incremento
totale</t>
  </si>
  <si>
    <t>Resti assunzionali
2015 - 2019</t>
  </si>
  <si>
    <t>Incremento
spesa annuale
con resti</t>
  </si>
  <si>
    <t>Periodo
transitorio</t>
  </si>
  <si>
    <t xml:space="preserve">Spesa del personale 2018 </t>
  </si>
  <si>
    <t>FCDE ultima annualità 2020</t>
  </si>
  <si>
    <t>Incremento anno 2022</t>
  </si>
  <si>
    <t>Entrate correnti Nette</t>
  </si>
  <si>
    <t>Comune di Monte Porzio Catone</t>
  </si>
  <si>
    <t>Città Metropolitana di Roma Capitale</t>
  </si>
  <si>
    <t>01 - Amministrativa</t>
  </si>
  <si>
    <t>UFFICIO PERSONALE</t>
  </si>
  <si>
    <t>PEC. comune.monteporziocatone@legalmail.it</t>
  </si>
  <si>
    <t>03- Economico - Finanziaria</t>
  </si>
  <si>
    <t xml:space="preserve">IL RESPONSABILE AREA </t>
  </si>
  <si>
    <t>AMMINISTRATIVA</t>
  </si>
  <si>
    <t>Settimio Giovannetti</t>
  </si>
  <si>
    <t>ECONOMICO - FINANZIARIA</t>
  </si>
  <si>
    <t>Dott. Domenico Zezza</t>
  </si>
  <si>
    <r>
      <t>Spesa del personale 2020 al netto di irap (</t>
    </r>
    <r>
      <rPr>
        <sz val="12"/>
        <color rgb="FFFF0000"/>
        <rFont val="Calibri"/>
        <family val="2"/>
      </rPr>
      <t>dato consuntivo)</t>
    </r>
  </si>
  <si>
    <t>allegato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</si>
</sst>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_ &quot;€&quot;\ * #,##0.00_ ;_ &quot;€&quot;\ * \-#,##0.00_ ;_ &quot;€&quot;\ * &quot;-&quot;??_ ;_ @_ "/>
    <numFmt numFmtId="166" formatCode="0.0%"/>
    <numFmt numFmtId="167" formatCode="#,##0.00\ &quot;€&quot;"/>
  </numFmts>
  <fonts count="18" x14ac:knownFonts="1">
    <font>
      <sz val="11"/>
      <color rgb="FF000000"/>
      <name val="Calibri"/>
    </font>
    <font>
      <b/>
      <sz val="18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name val="Calibri"/>
      <family val="2"/>
    </font>
    <font>
      <sz val="14"/>
      <color rgb="FF000000"/>
      <name val="Calibri"/>
      <family val="2"/>
    </font>
    <font>
      <i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rgb="FFBFBFBF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7" fontId="0" fillId="5" borderId="6" xfId="0" applyNumberForma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167" fontId="0" fillId="5" borderId="10" xfId="0" applyNumberFormat="1" applyFill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5" fontId="14" fillId="6" borderId="24" xfId="0" applyNumberFormat="1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5" fontId="3" fillId="0" borderId="24" xfId="0" applyNumberFormat="1" applyFont="1" applyBorder="1" applyAlignment="1">
      <alignment vertical="center"/>
    </xf>
    <xf numFmtId="165" fontId="3" fillId="0" borderId="21" xfId="0" applyNumberFormat="1" applyFont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165" fontId="4" fillId="0" borderId="23" xfId="0" applyNumberFormat="1" applyFont="1" applyBorder="1" applyAlignment="1">
      <alignment vertical="center"/>
    </xf>
    <xf numFmtId="165" fontId="4" fillId="0" borderId="24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0" fontId="4" fillId="0" borderId="24" xfId="0" applyNumberFormat="1" applyFont="1" applyBorder="1" applyAlignment="1">
      <alignment vertical="center"/>
    </xf>
    <xf numFmtId="164" fontId="8" fillId="0" borderId="9" xfId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165" fontId="3" fillId="4" borderId="2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166" fontId="0" fillId="0" borderId="0" xfId="0" applyNumberFormat="1" applyFont="1" applyAlignment="1">
      <alignment vertical="center"/>
    </xf>
    <xf numFmtId="10" fontId="11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4" fillId="0" borderId="18" xfId="0" applyFont="1" applyBorder="1" applyAlignment="1"/>
    <xf numFmtId="0" fontId="13" fillId="0" borderId="14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4" fillId="3" borderId="25" xfId="0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8" fillId="0" borderId="22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142875</xdr:rowOff>
    </xdr:from>
    <xdr:to>
      <xdr:col>1</xdr:col>
      <xdr:colOff>400050</xdr:colOff>
      <xdr:row>5</xdr:row>
      <xdr:rowOff>152400</xdr:rowOff>
    </xdr:to>
    <xdr:pic>
      <xdr:nvPicPr>
        <xdr:cNvPr id="2" name="Immagine 1" descr="logo_mpc_pea">
          <a:extLst>
            <a:ext uri="{FF2B5EF4-FFF2-40B4-BE49-F238E27FC236}">
              <a16:creationId xmlns:a16="http://schemas.microsoft.com/office/drawing/2014/main" id="{76DB5620-1842-4A12-95B9-87996BED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142875"/>
          <a:ext cx="647699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F77F-CBE7-4DBE-B902-52CC31D96FA1}">
  <dimension ref="A1:M119"/>
  <sheetViews>
    <sheetView tabSelected="1" workbookViewId="0">
      <selection activeCell="E28" sqref="E28"/>
    </sheetView>
  </sheetViews>
  <sheetFormatPr defaultColWidth="14.42578125" defaultRowHeight="15" customHeight="1" x14ac:dyDescent="0.25"/>
  <cols>
    <col min="1" max="1" width="8.7109375" customWidth="1"/>
    <col min="2" max="2" width="13" customWidth="1"/>
    <col min="3" max="3" width="13.28515625" customWidth="1"/>
    <col min="4" max="5" width="18.7109375" customWidth="1"/>
    <col min="6" max="6" width="18" customWidth="1"/>
    <col min="7" max="7" width="39" hidden="1" customWidth="1"/>
    <col min="8" max="12" width="9.140625" hidden="1" customWidth="1"/>
    <col min="13" max="13" width="9.140625" customWidth="1"/>
  </cols>
  <sheetData>
    <row r="1" spans="1:6" ht="20.25" customHeight="1" x14ac:dyDescent="0.25">
      <c r="D1" s="41" t="s">
        <v>45</v>
      </c>
      <c r="E1" s="41"/>
      <c r="F1" s="41"/>
    </row>
    <row r="2" spans="1:6" s="5" customFormat="1" ht="21" customHeight="1" x14ac:dyDescent="0.25">
      <c r="A2" s="42"/>
      <c r="B2" s="43"/>
      <c r="C2" s="61" t="s">
        <v>33</v>
      </c>
      <c r="D2" s="62"/>
      <c r="E2" s="62"/>
      <c r="F2" s="63"/>
    </row>
    <row r="3" spans="1:6" s="5" customFormat="1" ht="21" customHeight="1" x14ac:dyDescent="0.25">
      <c r="A3" s="44"/>
      <c r="B3" s="45"/>
      <c r="C3" s="48" t="s">
        <v>34</v>
      </c>
      <c r="D3" s="64"/>
      <c r="E3" s="64"/>
      <c r="F3" s="65"/>
    </row>
    <row r="4" spans="1:6" s="5" customFormat="1" ht="21" customHeight="1" x14ac:dyDescent="0.25">
      <c r="A4" s="44"/>
      <c r="B4" s="45"/>
      <c r="C4" s="48" t="s">
        <v>35</v>
      </c>
      <c r="D4" s="49"/>
      <c r="E4" s="49"/>
      <c r="F4" s="50"/>
    </row>
    <row r="5" spans="1:6" s="5" customFormat="1" ht="21" customHeight="1" x14ac:dyDescent="0.25">
      <c r="A5" s="44"/>
      <c r="B5" s="45"/>
      <c r="C5" s="48" t="s">
        <v>38</v>
      </c>
      <c r="D5" s="49"/>
      <c r="E5" s="49"/>
      <c r="F5" s="50"/>
    </row>
    <row r="6" spans="1:6" s="5" customFormat="1" ht="21" customHeight="1" x14ac:dyDescent="0.25">
      <c r="A6" s="44"/>
      <c r="B6" s="45"/>
      <c r="C6" s="48" t="s">
        <v>36</v>
      </c>
      <c r="D6" s="49"/>
      <c r="E6" s="49"/>
      <c r="F6" s="50"/>
    </row>
    <row r="7" spans="1:6" s="5" customFormat="1" ht="21" customHeight="1" x14ac:dyDescent="0.25">
      <c r="A7" s="46"/>
      <c r="B7" s="47"/>
      <c r="C7" s="66" t="s">
        <v>37</v>
      </c>
      <c r="D7" s="67"/>
      <c r="E7" s="67"/>
      <c r="F7" s="68"/>
    </row>
    <row r="8" spans="1:6" s="5" customFormat="1" ht="21" customHeight="1" x14ac:dyDescent="0.25">
      <c r="A8" s="12"/>
      <c r="B8" s="13"/>
      <c r="C8" s="13"/>
      <c r="D8" s="13"/>
      <c r="E8" s="13"/>
      <c r="F8" s="14"/>
    </row>
    <row r="9" spans="1:6" s="5" customFormat="1" ht="21" customHeight="1" x14ac:dyDescent="0.25">
      <c r="A9" s="12"/>
      <c r="B9" s="72" t="s">
        <v>0</v>
      </c>
      <c r="C9" s="73"/>
      <c r="D9" s="73"/>
      <c r="E9" s="73"/>
      <c r="F9" s="74"/>
    </row>
    <row r="10" spans="1:6" s="5" customFormat="1" ht="31.5" x14ac:dyDescent="0.25">
      <c r="A10" s="90" t="s">
        <v>1</v>
      </c>
      <c r="B10" s="91"/>
      <c r="C10" s="1">
        <v>2018</v>
      </c>
      <c r="D10" s="1">
        <v>2019</v>
      </c>
      <c r="E10" s="1">
        <v>2020</v>
      </c>
      <c r="F10" s="8" t="s">
        <v>2</v>
      </c>
    </row>
    <row r="11" spans="1:6" s="5" customFormat="1" ht="21" customHeight="1" x14ac:dyDescent="0.25">
      <c r="A11" s="83" t="s">
        <v>7</v>
      </c>
      <c r="B11" s="84"/>
      <c r="C11" s="6">
        <v>9364560.5800000001</v>
      </c>
      <c r="D11" s="6">
        <v>9299690.3399999999</v>
      </c>
      <c r="E11" s="4">
        <v>6679200.1600000001</v>
      </c>
      <c r="F11" s="15">
        <f>AVERAGE(C11:E11)</f>
        <v>8447817.0266666673</v>
      </c>
    </row>
    <row r="12" spans="1:6" s="5" customFormat="1" ht="21" customHeight="1" x14ac:dyDescent="0.25">
      <c r="A12" s="85" t="s">
        <v>30</v>
      </c>
      <c r="B12" s="86"/>
      <c r="C12" s="86"/>
      <c r="D12" s="43"/>
      <c r="E12" s="16">
        <v>695000</v>
      </c>
      <c r="F12" s="17"/>
    </row>
    <row r="13" spans="1:6" s="5" customFormat="1" ht="21" customHeight="1" x14ac:dyDescent="0.25">
      <c r="A13" s="69" t="s">
        <v>32</v>
      </c>
      <c r="B13" s="70" t="s">
        <v>10</v>
      </c>
      <c r="C13" s="70"/>
      <c r="D13" s="70"/>
      <c r="E13" s="71"/>
      <c r="F13" s="18">
        <f>+F11-E12</f>
        <v>7752817.0266666673</v>
      </c>
    </row>
    <row r="14" spans="1:6" s="5" customFormat="1" ht="21" customHeight="1" x14ac:dyDescent="0.25">
      <c r="A14" s="12"/>
      <c r="B14" s="13"/>
      <c r="C14" s="13"/>
      <c r="D14" s="13"/>
      <c r="E14" s="13"/>
      <c r="F14" s="14"/>
    </row>
    <row r="15" spans="1:6" s="5" customFormat="1" ht="21" customHeight="1" x14ac:dyDescent="0.25">
      <c r="A15" s="12"/>
      <c r="B15" s="72" t="s">
        <v>13</v>
      </c>
      <c r="C15" s="73"/>
      <c r="D15" s="73"/>
      <c r="E15" s="73"/>
      <c r="F15" s="74"/>
    </row>
    <row r="16" spans="1:6" s="5" customFormat="1" ht="21" customHeight="1" x14ac:dyDescent="0.25">
      <c r="A16" s="12"/>
      <c r="B16" s="89" t="s">
        <v>44</v>
      </c>
      <c r="C16" s="73"/>
      <c r="D16" s="73"/>
      <c r="E16" s="88"/>
      <c r="F16" s="19">
        <v>1254047.0900000001</v>
      </c>
    </row>
    <row r="17" spans="1:13" s="5" customFormat="1" ht="21" customHeight="1" x14ac:dyDescent="0.25">
      <c r="A17" s="12"/>
      <c r="B17" s="20"/>
      <c r="C17" s="20"/>
      <c r="D17" s="20"/>
      <c r="E17" s="20"/>
      <c r="F17" s="21"/>
    </row>
    <row r="18" spans="1:13" s="5" customFormat="1" ht="21" customHeight="1" x14ac:dyDescent="0.25">
      <c r="A18" s="12"/>
      <c r="B18" s="72" t="s">
        <v>16</v>
      </c>
      <c r="C18" s="73"/>
      <c r="D18" s="73"/>
      <c r="E18" s="73"/>
      <c r="F18" s="74"/>
    </row>
    <row r="19" spans="1:13" s="5" customFormat="1" ht="21" customHeight="1" x14ac:dyDescent="0.25">
      <c r="A19" s="12"/>
      <c r="B19" s="89" t="s">
        <v>16</v>
      </c>
      <c r="C19" s="73"/>
      <c r="D19" s="73"/>
      <c r="E19" s="88"/>
      <c r="F19" s="22">
        <f>F16/F13</f>
        <v>0.16175373231259904</v>
      </c>
    </row>
    <row r="20" spans="1:13" s="5" customFormat="1" ht="21" customHeight="1" x14ac:dyDescent="0.25">
      <c r="A20" s="12"/>
      <c r="B20" s="13"/>
      <c r="C20" s="13"/>
      <c r="D20" s="13"/>
      <c r="E20" s="13"/>
      <c r="F20" s="14"/>
    </row>
    <row r="21" spans="1:13" s="5" customFormat="1" ht="21" customHeight="1" x14ac:dyDescent="0.25">
      <c r="A21" s="78" t="s">
        <v>19</v>
      </c>
      <c r="B21" s="73"/>
      <c r="C21" s="73"/>
      <c r="D21" s="73"/>
      <c r="E21" s="73"/>
      <c r="F21" s="74"/>
    </row>
    <row r="22" spans="1:13" s="5" customFormat="1" ht="21" customHeight="1" x14ac:dyDescent="0.25">
      <c r="A22" s="87" t="s">
        <v>29</v>
      </c>
      <c r="B22" s="73"/>
      <c r="C22" s="73"/>
      <c r="D22" s="73"/>
      <c r="E22" s="88"/>
      <c r="F22" s="23">
        <v>1427127.06</v>
      </c>
      <c r="G22" s="3" t="s">
        <v>3</v>
      </c>
      <c r="H22" s="3">
        <v>2020</v>
      </c>
      <c r="I22" s="24">
        <v>2021</v>
      </c>
      <c r="J22" s="24">
        <v>2022</v>
      </c>
      <c r="K22" s="24">
        <v>2023</v>
      </c>
      <c r="L22" s="24">
        <v>2024</v>
      </c>
    </row>
    <row r="23" spans="1:13" s="5" customFormat="1" ht="21" customHeight="1" x14ac:dyDescent="0.25">
      <c r="A23" s="25"/>
      <c r="B23" s="20"/>
      <c r="C23" s="20"/>
      <c r="D23" s="20"/>
      <c r="E23" s="20"/>
      <c r="F23" s="26"/>
      <c r="G23" s="27"/>
      <c r="H23" s="27"/>
    </row>
    <row r="24" spans="1:13" s="5" customFormat="1" ht="21" customHeight="1" x14ac:dyDescent="0.25">
      <c r="A24" s="78" t="s">
        <v>20</v>
      </c>
      <c r="B24" s="73"/>
      <c r="C24" s="73"/>
      <c r="D24" s="73"/>
      <c r="E24" s="73"/>
      <c r="F24" s="74"/>
      <c r="G24" s="27" t="s">
        <v>4</v>
      </c>
      <c r="H24" s="28">
        <v>0.23</v>
      </c>
      <c r="I24" s="29">
        <v>0.28999999999999998</v>
      </c>
      <c r="J24" s="29">
        <v>0.33</v>
      </c>
      <c r="K24" s="29">
        <v>0.34</v>
      </c>
      <c r="L24" s="29">
        <v>0.35</v>
      </c>
      <c r="M24" s="28"/>
    </row>
    <row r="25" spans="1:13" s="5" customFormat="1" ht="21" customHeight="1" x14ac:dyDescent="0.25">
      <c r="A25" s="51" t="s">
        <v>9</v>
      </c>
      <c r="B25" s="52"/>
      <c r="C25" s="52"/>
      <c r="D25" s="53"/>
      <c r="E25" s="1" t="s">
        <v>17</v>
      </c>
      <c r="F25" s="9" t="s">
        <v>18</v>
      </c>
      <c r="G25" s="27" t="s">
        <v>5</v>
      </c>
      <c r="H25" s="28">
        <v>0.23</v>
      </c>
      <c r="I25" s="29">
        <v>0.28999999999999998</v>
      </c>
      <c r="J25" s="29">
        <v>0.33</v>
      </c>
      <c r="K25" s="29">
        <v>0.34</v>
      </c>
      <c r="L25" s="29">
        <v>0.35</v>
      </c>
      <c r="M25" s="28"/>
    </row>
    <row r="26" spans="1:13" s="5" customFormat="1" ht="21" customHeight="1" x14ac:dyDescent="0.25">
      <c r="A26" s="54"/>
      <c r="B26" s="55"/>
      <c r="C26" s="55"/>
      <c r="D26" s="56"/>
      <c r="E26" s="30">
        <v>0.26900000000000002</v>
      </c>
      <c r="F26" s="22">
        <v>0.309</v>
      </c>
      <c r="G26" s="27" t="s">
        <v>6</v>
      </c>
      <c r="H26" s="28">
        <v>0.2</v>
      </c>
      <c r="I26" s="29">
        <v>0.25</v>
      </c>
      <c r="J26" s="29">
        <v>0.28000000000000003</v>
      </c>
      <c r="K26" s="29">
        <v>0.28999999999999998</v>
      </c>
      <c r="L26" s="29">
        <v>0.3</v>
      </c>
      <c r="M26" s="28"/>
    </row>
    <row r="27" spans="1:13" s="5" customFormat="1" ht="21" customHeight="1" x14ac:dyDescent="0.25">
      <c r="A27" s="79" t="s">
        <v>21</v>
      </c>
      <c r="B27" s="73"/>
      <c r="C27" s="73"/>
      <c r="D27" s="73"/>
      <c r="E27" s="73"/>
      <c r="F27" s="74"/>
      <c r="G27" s="27" t="s">
        <v>8</v>
      </c>
      <c r="H27" s="28">
        <v>0.19</v>
      </c>
      <c r="I27" s="29">
        <v>0.24</v>
      </c>
      <c r="J27" s="29">
        <v>0.26</v>
      </c>
      <c r="K27" s="29">
        <v>0.27</v>
      </c>
      <c r="L27" s="29">
        <v>0.28000000000000003</v>
      </c>
      <c r="M27" s="28"/>
    </row>
    <row r="28" spans="1:13" s="5" customFormat="1" ht="37.5" customHeight="1" x14ac:dyDescent="0.25">
      <c r="A28" s="10" t="s">
        <v>22</v>
      </c>
      <c r="B28" s="1" t="s">
        <v>23</v>
      </c>
      <c r="C28" s="2" t="s">
        <v>24</v>
      </c>
      <c r="D28" s="2" t="s">
        <v>25</v>
      </c>
      <c r="E28" s="2" t="s">
        <v>26</v>
      </c>
      <c r="F28" s="8" t="s">
        <v>27</v>
      </c>
      <c r="G28" s="27" t="s">
        <v>9</v>
      </c>
      <c r="H28" s="28">
        <v>0.17</v>
      </c>
      <c r="I28" s="29">
        <v>0.21</v>
      </c>
      <c r="J28" s="29">
        <v>0.24</v>
      </c>
      <c r="K28" s="29">
        <v>0.25</v>
      </c>
      <c r="L28" s="29">
        <v>0.26</v>
      </c>
      <c r="M28" s="28"/>
    </row>
    <row r="29" spans="1:13" s="5" customFormat="1" ht="21" customHeight="1" x14ac:dyDescent="0.25">
      <c r="A29" s="80" t="s">
        <v>28</v>
      </c>
      <c r="B29" s="31">
        <f>+H22</f>
        <v>2020</v>
      </c>
      <c r="C29" s="32">
        <f>IF(A25=G24,H24,IF(A25=G25,H25,IF(A25=G26,H26,IF(A25=G27,H27,IF(A25=G28,H28,IF(A25=G29,H29,IF(A25=G30,H30,IF(A25=G31,H31,IF(A25=G32,H32)))))))))</f>
        <v>0.17</v>
      </c>
      <c r="D29" s="33">
        <f>IF(A25=G24,F22*H24,IF(A25=G25,F22*H25,IF(A25=G26,F22*H26,IF(A25=G27,F22*H27,IF(A25=G28,F22*H28,IF(A25=G29,F22*H29,IF(A25=G30,F22*H30,IF(A25=G31,F22*H30,IF(A25=G32,F22*H32)))))))))</f>
        <v>242611.60020000002</v>
      </c>
      <c r="E29" s="34">
        <v>0</v>
      </c>
      <c r="F29" s="19">
        <f>D29</f>
        <v>242611.60020000002</v>
      </c>
      <c r="G29" s="35" t="s">
        <v>11</v>
      </c>
      <c r="H29" s="36">
        <v>0.09</v>
      </c>
      <c r="I29" s="37">
        <v>0.16</v>
      </c>
      <c r="J29" s="37">
        <v>0.19</v>
      </c>
      <c r="K29" s="37">
        <v>0.21</v>
      </c>
      <c r="L29" s="37">
        <v>0.22</v>
      </c>
      <c r="M29" s="28"/>
    </row>
    <row r="30" spans="1:13" s="5" customFormat="1" ht="21" customHeight="1" x14ac:dyDescent="0.25">
      <c r="A30" s="81"/>
      <c r="B30" s="31">
        <f>+I22</f>
        <v>2021</v>
      </c>
      <c r="C30" s="32">
        <f>IF(A25=G24,I24,IF(A25=G25,I25,IF(A25=G26,I26,IF(A25=G27,I27,IF(A25=G28,I28,IF(A25=G29,I29,IF(A25=G30,I30,IF(A25=G31,I31,IF(A25=G32,I32)))))))))</f>
        <v>0.21</v>
      </c>
      <c r="D30" s="33">
        <f>IF(A25=G24,F22*I24,IF(A25=G25,F22*I25,IF(A25=G26,F22*I26,IF(A25=G27,F22*I27,IF(A25=G28,F22*I28,IF(A25=G29,F22*I29,IF(A25=G30,F22*I30,IF(A25=G31,F22*I31,IF(A25=G32,F22*I32)))))))))</f>
        <v>299696.6826</v>
      </c>
      <c r="E30" s="34">
        <v>0</v>
      </c>
      <c r="F30" s="19">
        <f t="shared" ref="F30:F33" si="0">D30</f>
        <v>299696.6826</v>
      </c>
      <c r="G30" s="27" t="s">
        <v>12</v>
      </c>
      <c r="H30" s="28">
        <v>7.0000000000000007E-2</v>
      </c>
      <c r="I30" s="29">
        <v>0.12</v>
      </c>
      <c r="J30" s="29">
        <v>0.14000000000000001</v>
      </c>
      <c r="K30" s="29">
        <v>0.15</v>
      </c>
      <c r="L30" s="29">
        <v>0.16</v>
      </c>
      <c r="M30" s="28"/>
    </row>
    <row r="31" spans="1:13" s="5" customFormat="1" ht="21" customHeight="1" x14ac:dyDescent="0.25">
      <c r="A31" s="81"/>
      <c r="B31" s="31">
        <f>+J22</f>
        <v>2022</v>
      </c>
      <c r="C31" s="32">
        <f>IF(A25=G24,J24,IF(A25=G25,J25,IF(A25=G26,J26,IF(A25=G27,J27,IF(A25=G28,J28,IF(A25=G29,J29,IF(A25=G30,J30,IF(A25=G31,J31,IF(A25=G32,J32)))))))))</f>
        <v>0.24</v>
      </c>
      <c r="D31" s="33">
        <f>IF(A25=G24,F22*J24,IF(A25=G25,F22*J25,IF(A25=G26,F22*J26,IF(A25=G27,F22*J27,IF(A25=G28,F22*J28,IF(A25=G29,F22*J29,IF(A25=G30,F22*J30,IF(A25=G31,F22*J31,IF(A25=G32,F22*J32)))))))))</f>
        <v>342510.49440000003</v>
      </c>
      <c r="E31" s="34">
        <v>0</v>
      </c>
      <c r="F31" s="19">
        <f t="shared" si="0"/>
        <v>342510.49440000003</v>
      </c>
      <c r="G31" s="27" t="s">
        <v>14</v>
      </c>
      <c r="H31" s="28">
        <v>0.03</v>
      </c>
      <c r="I31" s="29">
        <v>0.06</v>
      </c>
      <c r="J31" s="29">
        <v>0.08</v>
      </c>
      <c r="K31" s="29">
        <v>0.09</v>
      </c>
      <c r="L31" s="29">
        <v>0.1</v>
      </c>
      <c r="M31" s="28"/>
    </row>
    <row r="32" spans="1:13" s="5" customFormat="1" ht="21" customHeight="1" x14ac:dyDescent="0.25">
      <c r="A32" s="81"/>
      <c r="B32" s="31">
        <f>+K22</f>
        <v>2023</v>
      </c>
      <c r="C32" s="32">
        <f>IF(A25=G24,K24,IF(A25=G25,K25,IF(A25=G26,K26,IF(A25=G27,K27,IF(A25=G28,K28,IF(A25=G29,K29,IF(A25=G30,K30,IF(A25=G31,K31,IF(A25=G32,K32)))))))))</f>
        <v>0.25</v>
      </c>
      <c r="D32" s="33">
        <f>IF(A25=G24,F22*K24,IF(A25=G25,F22*K25,IF(A25=G26,F22*K26,IF(A25=G27,F22*K27,IF(A25=G28,F22*K28,IF(A25=G29,F22*K29,IF(A25=G30,F22*K30,IF(A25=G31,F22*K31,IF(A25=G32,F22*K32)))))))))</f>
        <v>356781.76500000001</v>
      </c>
      <c r="E32" s="34">
        <v>0</v>
      </c>
      <c r="F32" s="19">
        <f t="shared" si="0"/>
        <v>356781.76500000001</v>
      </c>
      <c r="G32" s="27" t="s">
        <v>15</v>
      </c>
      <c r="H32" s="28">
        <v>1.4999999999999999E-2</v>
      </c>
      <c r="I32" s="29">
        <v>0.03</v>
      </c>
      <c r="J32" s="29">
        <v>0.04</v>
      </c>
      <c r="K32" s="29">
        <v>4.4999999999999998E-2</v>
      </c>
      <c r="L32" s="29">
        <v>0.05</v>
      </c>
      <c r="M32" s="28"/>
    </row>
    <row r="33" spans="1:13" s="5" customFormat="1" ht="21" customHeight="1" x14ac:dyDescent="0.25">
      <c r="A33" s="82"/>
      <c r="B33" s="31">
        <f>+L22</f>
        <v>2024</v>
      </c>
      <c r="C33" s="32">
        <f>IF(A25=G24,L24,IF(A25=G25,L25,IF(A25=G26,L26,IF(A25=G27,L27,IF(A25=G28,L28,IF(A25=G29,L29,IF(A25=G30,L30,IF(A25=G31,L31,IF(A25=G32,L32)))))))))</f>
        <v>0.26</v>
      </c>
      <c r="D33" s="33">
        <f>IF(A25=G24,F22*L24,IF(A25=G25,F22*L25,IF(A25=G26,F22*L26,IF(A25=G27,F22*L27,IF(A25=G28,F22*L28,IF(A25=G29,F22*L29,IF(A25=G30,F22*L30,IF(A25=G31,F22*L31,IF(A25=G32,F22*L32)))))))))</f>
        <v>371053.0356</v>
      </c>
      <c r="E33" s="34">
        <v>0</v>
      </c>
      <c r="F33" s="19">
        <f t="shared" si="0"/>
        <v>371053.0356</v>
      </c>
    </row>
    <row r="34" spans="1:13" s="7" customFormat="1" ht="21" customHeight="1" x14ac:dyDescent="0.25">
      <c r="A34" s="75" t="s">
        <v>31</v>
      </c>
      <c r="B34" s="76"/>
      <c r="C34" s="76"/>
      <c r="D34" s="76"/>
      <c r="E34" s="77"/>
      <c r="F34" s="11">
        <f>SUM(D31)</f>
        <v>342510.49440000003</v>
      </c>
    </row>
    <row r="35" spans="1:13" s="5" customFormat="1" ht="21" customHeight="1" x14ac:dyDescent="0.25">
      <c r="A35" s="12"/>
      <c r="B35" s="13"/>
      <c r="C35" s="13"/>
      <c r="D35" s="13"/>
      <c r="E35" s="13"/>
      <c r="F35" s="14"/>
    </row>
    <row r="36" spans="1:13" s="5" customFormat="1" ht="21" customHeight="1" x14ac:dyDescent="0.25">
      <c r="A36" s="12"/>
      <c r="B36" s="57" t="s">
        <v>39</v>
      </c>
      <c r="C36" s="58"/>
      <c r="D36" s="13"/>
      <c r="E36" s="59" t="s">
        <v>39</v>
      </c>
      <c r="F36" s="60"/>
    </row>
    <row r="37" spans="1:13" s="5" customFormat="1" ht="21" customHeight="1" x14ac:dyDescent="0.25">
      <c r="A37" s="12"/>
      <c r="B37" s="57" t="s">
        <v>40</v>
      </c>
      <c r="C37" s="58"/>
      <c r="D37" s="13"/>
      <c r="E37" s="59" t="s">
        <v>42</v>
      </c>
      <c r="F37" s="60"/>
    </row>
    <row r="38" spans="1:13" s="5" customFormat="1" ht="21" customHeight="1" x14ac:dyDescent="0.25">
      <c r="A38" s="12"/>
      <c r="B38" s="59" t="s">
        <v>41</v>
      </c>
      <c r="C38" s="59"/>
      <c r="D38" s="13"/>
      <c r="E38" s="59" t="s">
        <v>43</v>
      </c>
      <c r="F38" s="60"/>
    </row>
    <row r="39" spans="1:13" s="5" customFormat="1" ht="21" customHeight="1" x14ac:dyDescent="0.25">
      <c r="A39" s="12"/>
      <c r="B39" s="13"/>
      <c r="C39" s="13"/>
      <c r="D39" s="13"/>
      <c r="E39" s="13"/>
      <c r="F39" s="14"/>
      <c r="G39" s="27"/>
      <c r="H39" s="27"/>
      <c r="I39" s="27"/>
      <c r="J39" s="27"/>
      <c r="K39" s="27"/>
      <c r="L39" s="27"/>
      <c r="M39" s="27"/>
    </row>
    <row r="40" spans="1:13" s="5" customFormat="1" ht="21" customHeight="1" x14ac:dyDescent="0.25">
      <c r="A40" s="38"/>
      <c r="B40" s="39"/>
      <c r="C40" s="39"/>
      <c r="D40" s="39"/>
      <c r="E40" s="39"/>
      <c r="F40" s="40"/>
      <c r="G40" s="27"/>
      <c r="H40" s="27"/>
      <c r="I40" s="27"/>
      <c r="J40" s="27"/>
      <c r="K40" s="27"/>
      <c r="L40" s="27"/>
      <c r="M40" s="27"/>
    </row>
    <row r="41" spans="1:13" s="5" customFormat="1" ht="21" customHeight="1" x14ac:dyDescent="0.25"/>
    <row r="42" spans="1:13" s="5" customFormat="1" ht="21" customHeight="1" x14ac:dyDescent="0.25"/>
    <row r="43" spans="1:13" s="5" customFormat="1" ht="21" customHeight="1" x14ac:dyDescent="0.25"/>
    <row r="44" spans="1:13" s="5" customFormat="1" ht="21" customHeight="1" x14ac:dyDescent="0.25"/>
    <row r="45" spans="1:13" s="5" customFormat="1" ht="21" customHeight="1" x14ac:dyDescent="0.25"/>
    <row r="46" spans="1:13" s="5" customFormat="1" ht="21" customHeight="1" x14ac:dyDescent="0.25"/>
    <row r="47" spans="1:13" s="5" customFormat="1" ht="21" customHeight="1" x14ac:dyDescent="0.25"/>
    <row r="48" spans="1:13" s="5" customFormat="1" ht="21" customHeight="1" x14ac:dyDescent="0.25"/>
    <row r="49" s="5" customFormat="1" ht="21" customHeight="1" x14ac:dyDescent="0.25"/>
    <row r="50" s="5" customFormat="1" ht="21" customHeight="1" x14ac:dyDescent="0.25"/>
    <row r="51" s="5" customFormat="1" ht="21" customHeight="1" x14ac:dyDescent="0.25"/>
    <row r="52" s="5" customFormat="1" ht="21" customHeight="1" x14ac:dyDescent="0.25"/>
    <row r="53" s="5" customFormat="1" ht="21" customHeight="1" x14ac:dyDescent="0.25"/>
    <row r="54" s="5" customFormat="1" ht="21" customHeight="1" x14ac:dyDescent="0.25"/>
    <row r="55" s="5" customFormat="1" ht="21" customHeight="1" x14ac:dyDescent="0.25"/>
    <row r="56" s="5" customFormat="1" ht="21" customHeight="1" x14ac:dyDescent="0.25"/>
    <row r="57" s="5" customFormat="1" ht="21" customHeight="1" x14ac:dyDescent="0.25"/>
    <row r="58" s="5" customFormat="1" ht="21" customHeight="1" x14ac:dyDescent="0.25"/>
    <row r="59" s="5" customFormat="1" ht="21" customHeight="1" x14ac:dyDescent="0.25"/>
    <row r="60" s="5" customFormat="1" ht="21" customHeight="1" x14ac:dyDescent="0.25"/>
    <row r="61" s="5" customFormat="1" ht="21" customHeight="1" x14ac:dyDescent="0.25"/>
    <row r="62" s="5" customFormat="1" ht="21" customHeight="1" x14ac:dyDescent="0.25"/>
    <row r="63" s="5" customFormat="1" ht="21" customHeight="1" x14ac:dyDescent="0.25"/>
    <row r="64" s="5" customFormat="1" ht="21" customHeight="1" x14ac:dyDescent="0.25"/>
    <row r="65" s="5" customFormat="1" ht="21" customHeight="1" x14ac:dyDescent="0.25"/>
    <row r="66" s="5" customFormat="1" ht="21" customHeight="1" x14ac:dyDescent="0.25"/>
    <row r="67" s="5" customFormat="1" ht="21" customHeight="1" x14ac:dyDescent="0.25"/>
    <row r="68" s="5" customFormat="1" ht="21" customHeight="1" x14ac:dyDescent="0.25"/>
    <row r="69" s="5" customFormat="1" ht="21" customHeight="1" x14ac:dyDescent="0.25"/>
    <row r="70" s="5" customFormat="1" ht="21" customHeight="1" x14ac:dyDescent="0.25"/>
    <row r="71" s="5" customFormat="1" ht="21" customHeight="1" x14ac:dyDescent="0.25"/>
    <row r="72" s="5" customFormat="1" ht="21" customHeight="1" x14ac:dyDescent="0.25"/>
    <row r="73" s="5" customFormat="1" ht="21" customHeight="1" x14ac:dyDescent="0.25"/>
    <row r="74" s="5" customFormat="1" ht="21" customHeight="1" x14ac:dyDescent="0.25"/>
    <row r="75" s="5" customFormat="1" ht="21" customHeight="1" x14ac:dyDescent="0.25"/>
    <row r="76" s="5" customFormat="1" ht="21" customHeight="1" x14ac:dyDescent="0.25"/>
    <row r="77" s="5" customFormat="1" ht="21" customHeight="1" x14ac:dyDescent="0.25"/>
    <row r="78" s="5" customFormat="1" ht="21" customHeight="1" x14ac:dyDescent="0.25"/>
    <row r="79" s="5" customFormat="1" ht="21" customHeight="1" x14ac:dyDescent="0.25"/>
    <row r="80" s="5" customFormat="1" ht="21" customHeight="1" x14ac:dyDescent="0.25"/>
    <row r="81" s="5" customFormat="1" ht="21" customHeight="1" x14ac:dyDescent="0.25"/>
    <row r="82" s="5" customFormat="1" ht="21" customHeight="1" x14ac:dyDescent="0.25"/>
    <row r="83" s="5" customFormat="1" ht="21" customHeight="1" x14ac:dyDescent="0.25"/>
    <row r="84" s="5" customFormat="1" ht="21" customHeight="1" x14ac:dyDescent="0.25"/>
    <row r="85" s="5" customFormat="1" ht="21" customHeight="1" x14ac:dyDescent="0.25"/>
    <row r="86" s="5" customFormat="1" ht="21" customHeight="1" x14ac:dyDescent="0.25"/>
    <row r="87" s="5" customFormat="1" ht="21" customHeight="1" x14ac:dyDescent="0.25"/>
    <row r="88" s="5" customFormat="1" ht="21" customHeight="1" x14ac:dyDescent="0.25"/>
    <row r="89" s="5" customFormat="1" ht="21" customHeight="1" x14ac:dyDescent="0.25"/>
    <row r="90" s="5" customFormat="1" ht="21" customHeight="1" x14ac:dyDescent="0.25"/>
    <row r="91" s="5" customFormat="1" ht="21" customHeight="1" x14ac:dyDescent="0.25"/>
    <row r="92" s="5" customFormat="1" ht="21" customHeight="1" x14ac:dyDescent="0.25"/>
    <row r="93" s="5" customFormat="1" ht="21" customHeight="1" x14ac:dyDescent="0.25"/>
    <row r="94" s="5" customFormat="1" ht="21" customHeight="1" x14ac:dyDescent="0.25"/>
    <row r="95" s="5" customFormat="1" ht="21" customHeight="1" x14ac:dyDescent="0.25"/>
    <row r="96" s="5" customFormat="1" ht="21" customHeight="1" x14ac:dyDescent="0.25"/>
    <row r="97" s="5" customFormat="1" ht="21" customHeight="1" x14ac:dyDescent="0.25"/>
    <row r="98" s="5" customFormat="1" ht="21" customHeight="1" x14ac:dyDescent="0.25"/>
    <row r="99" s="5" customFormat="1" ht="21" customHeight="1" x14ac:dyDescent="0.25"/>
    <row r="100" s="5" customFormat="1" ht="21" customHeight="1" x14ac:dyDescent="0.25"/>
    <row r="101" s="5" customFormat="1" ht="21" customHeight="1" x14ac:dyDescent="0.25"/>
    <row r="102" s="5" customFormat="1" ht="21" customHeight="1" x14ac:dyDescent="0.25"/>
    <row r="103" s="5" customFormat="1" ht="21" customHeight="1" x14ac:dyDescent="0.25"/>
    <row r="104" s="5" customFormat="1" ht="21" customHeight="1" x14ac:dyDescent="0.25"/>
    <row r="105" s="5" customFormat="1" ht="21" customHeight="1" x14ac:dyDescent="0.25"/>
    <row r="106" s="5" customFormat="1" ht="21" customHeight="1" x14ac:dyDescent="0.25"/>
    <row r="107" s="5" customFormat="1" ht="21" customHeight="1" x14ac:dyDescent="0.25"/>
    <row r="108" s="5" customFormat="1" ht="21" customHeight="1" x14ac:dyDescent="0.25"/>
    <row r="109" s="5" customFormat="1" ht="21" customHeight="1" x14ac:dyDescent="0.25"/>
    <row r="110" s="5" customFormat="1" ht="21" customHeight="1" x14ac:dyDescent="0.25"/>
    <row r="111" s="5" customFormat="1" ht="21" customHeight="1" x14ac:dyDescent="0.25"/>
    <row r="112" s="5" customFormat="1" ht="21" customHeight="1" x14ac:dyDescent="0.25"/>
    <row r="113" s="5" customFormat="1" ht="21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</sheetData>
  <mergeCells count="30">
    <mergeCell ref="A10:B10"/>
    <mergeCell ref="A21:F21"/>
    <mergeCell ref="A22:E22"/>
    <mergeCell ref="B16:E16"/>
    <mergeCell ref="B18:F18"/>
    <mergeCell ref="B19:E19"/>
    <mergeCell ref="B37:C37"/>
    <mergeCell ref="B38:C38"/>
    <mergeCell ref="A34:E34"/>
    <mergeCell ref="A24:F24"/>
    <mergeCell ref="A27:F27"/>
    <mergeCell ref="A29:A33"/>
    <mergeCell ref="E37:F37"/>
    <mergeCell ref="E38:F38"/>
    <mergeCell ref="D1:F1"/>
    <mergeCell ref="A2:B7"/>
    <mergeCell ref="C5:F5"/>
    <mergeCell ref="A25:D26"/>
    <mergeCell ref="B36:C36"/>
    <mergeCell ref="E36:F36"/>
    <mergeCell ref="C2:F2"/>
    <mergeCell ref="C3:F3"/>
    <mergeCell ref="C4:F4"/>
    <mergeCell ref="C6:F6"/>
    <mergeCell ref="C7:F7"/>
    <mergeCell ref="A13:E13"/>
    <mergeCell ref="B15:F15"/>
    <mergeCell ref="B9:F9"/>
    <mergeCell ref="A11:B11"/>
    <mergeCell ref="A12:D12"/>
  </mergeCells>
  <dataValidations count="1">
    <dataValidation type="list" allowBlank="1" showErrorMessage="1" sqref="A25" xr:uid="{E3B5892F-8C2B-44A3-B652-5C053F6959CC}">
      <formula1>$G$24:$G$32</formula1>
    </dataValidation>
  </dataValidations>
  <printOptions horizontalCentered="1"/>
  <pageMargins left="0.70866141732283472" right="0.70866141732283472" top="0.74803149606299213" bottom="0.74803149606299213" header="0" footer="0"/>
  <pageSetup paperSize="9" scale="90" orientation="portrait" r:id="rId1"/>
  <headerFooter>
    <oddFooter>&amp;LDecreto ex articolo 33, comma 2, del D.L. 30/04/2019, n. 34&amp;RCalcolo incrementi/riduzione spese di personale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B9BD-153D-4184-A686-FCACF756F20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Calcolo incrementi 2020-202 (2)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Colucci</dc:creator>
  <cp:lastModifiedBy>Laura</cp:lastModifiedBy>
  <cp:lastPrinted>2022-01-18T12:30:26Z</cp:lastPrinted>
  <dcterms:created xsi:type="dcterms:W3CDTF">2019-12-12T13:00:48Z</dcterms:created>
  <dcterms:modified xsi:type="dcterms:W3CDTF">2022-10-19T11:02:36Z</dcterms:modified>
</cp:coreProperties>
</file>